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E2EF788-70CC-4B4A-BA33-E7C714F15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xlnm._FilterDatabase" localSheetId="0" hidden="1">Лист1!$B$7:$Q$20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P11" i="1"/>
  <c r="P19" i="1"/>
  <c r="O10" i="1"/>
  <c r="P10" i="1" s="1"/>
  <c r="O11" i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O9" i="1"/>
  <c r="P9" i="1" s="1"/>
  <c r="N10" i="1"/>
  <c r="N11" i="1"/>
  <c r="N12" i="1"/>
  <c r="N13" i="1"/>
  <c r="N14" i="1"/>
  <c r="N15" i="1"/>
  <c r="N16" i="1"/>
  <c r="N17" i="1"/>
  <c r="N18" i="1"/>
  <c r="N19" i="1"/>
  <c r="N9" i="1"/>
  <c r="I20" i="1" l="1"/>
  <c r="P20" i="1"/>
  <c r="N20" i="1"/>
</calcChain>
</file>

<file path=xl/sharedStrings.xml><?xml version="1.0" encoding="utf-8"?>
<sst xmlns="http://schemas.openxmlformats.org/spreadsheetml/2006/main" count="61" uniqueCount="31">
  <si>
    <t>№ п/п</t>
  </si>
  <si>
    <t>Структурное подразделение</t>
  </si>
  <si>
    <t>Склад</t>
  </si>
  <si>
    <t>Наименование тмц</t>
  </si>
  <si>
    <t>Ед. изм.</t>
  </si>
  <si>
    <t>кол-во</t>
  </si>
  <si>
    <t>Коэффициент тех. состояния (Ктс)</t>
  </si>
  <si>
    <t>Коэффициент востребованности (Кв)</t>
  </si>
  <si>
    <t>Коэффициент ликвидности (Кл)</t>
  </si>
  <si>
    <t>Среднерыночная цена с НДС и ТЗР (руб) (Цст)</t>
  </si>
  <si>
    <t>Стартовая цена с НДС и ТЗР (руб) (Цст)</t>
  </si>
  <si>
    <t xml:space="preserve">Стоимость на основании стартовой цены с НДС ТЗР (руб) </t>
  </si>
  <si>
    <t>примечание</t>
  </si>
  <si>
    <t>шт</t>
  </si>
  <si>
    <t xml:space="preserve">итого </t>
  </si>
  <si>
    <t xml:space="preserve">Учетная цена без НДС  (руб.) </t>
  </si>
  <si>
    <t xml:space="preserve">Стоимость на основании среднерыночной цены с НДС ТЗР (руб) </t>
  </si>
  <si>
    <t>Управление</t>
  </si>
  <si>
    <t>Белье нат.трик.с нач.104-108/146-152</t>
  </si>
  <si>
    <t>Белье нательное зимнее х/б (тк. фланель) 25.296-91 104-108 158-164</t>
  </si>
  <si>
    <t>Белье Тайга муж.трик.104/158-164</t>
  </si>
  <si>
    <t>(1-02/2)</t>
  </si>
  <si>
    <t>Белье Тайга муж.трик.108/158-164</t>
  </si>
  <si>
    <t>Костюм Л-1 (3)</t>
  </si>
  <si>
    <t>Очки 3Н11 Panorama StrongGlass</t>
  </si>
  <si>
    <t>Очки UVEX Ультравизион 9301</t>
  </si>
  <si>
    <t>Очки защитные "Генерал"</t>
  </si>
  <si>
    <t>Перчатки Ansell Нептун кевлар 8</t>
  </si>
  <si>
    <t>Перчатки Акрилат утеп.10</t>
  </si>
  <si>
    <t>Перчатки комбин. х/б спилков.наклад.</t>
  </si>
  <si>
    <t>Учетная цена без НДС 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</si>
</sst>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2" borderId="4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5" xfId="0" applyFill="1" applyBorder="1" applyAlignment="1">
      <alignment horizontal="left" wrapText="1"/>
    </xf>
    <xf numFmtId="2" fontId="0" fillId="0" borderId="4" xfId="0" applyNumberFormat="1" applyBorder="1" applyAlignment="1">
      <alignment horizontal="center" vertical="center" wrapText="1"/>
    </xf>
    <xf numFmtId="43" fontId="0" fillId="0" borderId="4" xfId="5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Border="1" applyAlignment="1">
      <alignment horizontal="center" vertical="center" wrapText="1"/>
    </xf>
    <xf numFmtId="2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/>
    </xf>
    <xf numFmtId="4" fontId="0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</cellXfs>
  <cellStyles count="6">
    <cellStyle name="Normal" xfId="3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Финансовый 2" xfId="5" xr:uid="{00000000-0005-0000-0000-000004000000}"/>
    <cellStyle name="Финансовый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46"/>
  <sheetViews>
    <sheetView tabSelected="1" workbookViewId="0">
      <selection activeCell="S13" sqref="S13"/>
    </sheetView>
  </sheetViews>
  <sheetFormatPr defaultRowHeight="15" x14ac:dyDescent="0.25"/>
  <cols>
    <col min="3" max="3" width="11.140625" hidden="1" customWidth="1"/>
    <col min="4" max="4" width="0" hidden="1" customWidth="1"/>
    <col min="5" max="5" width="32.7109375" customWidth="1"/>
    <col min="7" max="7" width="12.42578125" customWidth="1"/>
    <col min="8" max="9" width="14.42578125" hidden="1" customWidth="1"/>
    <col min="10" max="10" width="14.7109375" hidden="1" customWidth="1"/>
    <col min="11" max="11" width="11.5703125" hidden="1" customWidth="1"/>
    <col min="12" max="12" width="11.85546875" hidden="1" customWidth="1"/>
    <col min="13" max="13" width="12.5703125" hidden="1" customWidth="1"/>
    <col min="14" max="14" width="15.5703125" hidden="1" customWidth="1"/>
    <col min="15" max="15" width="15.140625" customWidth="1"/>
    <col min="16" max="16" width="0.140625" customWidth="1"/>
    <col min="17" max="17" width="0.140625" hidden="1" customWidth="1"/>
  </cols>
  <sheetData>
    <row r="2" spans="2:17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ht="78.75" customHeight="1" x14ac:dyDescent="0.25">
      <c r="B7" s="2" t="s">
        <v>0</v>
      </c>
      <c r="C7" s="2" t="s">
        <v>1</v>
      </c>
      <c r="D7" s="3" t="s">
        <v>2</v>
      </c>
      <c r="E7" s="3" t="s">
        <v>3</v>
      </c>
      <c r="F7" s="2" t="s">
        <v>4</v>
      </c>
      <c r="G7" s="3" t="s">
        <v>5</v>
      </c>
      <c r="H7" s="2" t="s">
        <v>15</v>
      </c>
      <c r="I7" s="2" t="s">
        <v>30</v>
      </c>
      <c r="J7" s="2" t="s">
        <v>6</v>
      </c>
      <c r="K7" s="2" t="s">
        <v>7</v>
      </c>
      <c r="L7" s="2" t="s">
        <v>8</v>
      </c>
      <c r="M7" s="4" t="s">
        <v>9</v>
      </c>
      <c r="N7" s="34" t="s">
        <v>16</v>
      </c>
      <c r="O7" s="6" t="s">
        <v>10</v>
      </c>
      <c r="P7" s="5" t="s">
        <v>11</v>
      </c>
      <c r="Q7" s="6" t="s">
        <v>12</v>
      </c>
    </row>
    <row r="8" spans="2:17" x14ac:dyDescent="0.25"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/>
      <c r="J8" s="7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7">
        <v>14</v>
      </c>
      <c r="Q8" s="7">
        <v>15</v>
      </c>
    </row>
    <row r="9" spans="2:17" ht="30" x14ac:dyDescent="0.25">
      <c r="B9" s="8">
        <v>1</v>
      </c>
      <c r="C9" s="11" t="s">
        <v>17</v>
      </c>
      <c r="D9" s="11" t="s">
        <v>21</v>
      </c>
      <c r="E9" s="23" t="s">
        <v>18</v>
      </c>
      <c r="F9" s="13" t="s">
        <v>13</v>
      </c>
      <c r="G9" s="14">
        <v>1</v>
      </c>
      <c r="H9" s="14">
        <v>460.8</v>
      </c>
      <c r="I9" s="14">
        <f>H9*G9</f>
        <v>460.8</v>
      </c>
      <c r="J9" s="9"/>
      <c r="K9" s="8"/>
      <c r="L9" s="9"/>
      <c r="M9" s="25">
        <v>1131.43</v>
      </c>
      <c r="N9" s="20">
        <f t="shared" ref="N9:N19" si="0">M9*G9</f>
        <v>1131.43</v>
      </c>
      <c r="O9" s="35">
        <f>M9</f>
        <v>1131.43</v>
      </c>
      <c r="P9" s="35">
        <f t="shared" ref="P9:P19" si="1">O9*G9</f>
        <v>1131.43</v>
      </c>
      <c r="Q9" s="9"/>
    </row>
    <row r="10" spans="2:17" ht="43.5" x14ac:dyDescent="0.25">
      <c r="B10" s="8">
        <v>2</v>
      </c>
      <c r="C10" s="11" t="s">
        <v>17</v>
      </c>
      <c r="D10" s="11" t="s">
        <v>21</v>
      </c>
      <c r="E10" s="22" t="s">
        <v>19</v>
      </c>
      <c r="F10" s="13" t="s">
        <v>13</v>
      </c>
      <c r="G10" s="14">
        <v>2</v>
      </c>
      <c r="H10" s="24">
        <v>313.98</v>
      </c>
      <c r="I10" s="14">
        <f t="shared" ref="I10:I19" si="2">H10*G10</f>
        <v>627.96</v>
      </c>
      <c r="J10" s="9"/>
      <c r="K10" s="8"/>
      <c r="L10" s="9"/>
      <c r="M10" s="25">
        <v>883.83</v>
      </c>
      <c r="N10" s="20">
        <f t="shared" si="0"/>
        <v>1767.66</v>
      </c>
      <c r="O10" s="35">
        <f t="shared" ref="O10:O19" si="3">M10</f>
        <v>883.83</v>
      </c>
      <c r="P10" s="35">
        <f t="shared" si="1"/>
        <v>1767.66</v>
      </c>
      <c r="Q10" s="9"/>
    </row>
    <row r="11" spans="2:17" ht="29.25" x14ac:dyDescent="0.25">
      <c r="B11" s="8">
        <v>3</v>
      </c>
      <c r="C11" s="11" t="s">
        <v>17</v>
      </c>
      <c r="D11" s="11" t="s">
        <v>21</v>
      </c>
      <c r="E11" s="22" t="s">
        <v>20</v>
      </c>
      <c r="F11" s="13" t="s">
        <v>13</v>
      </c>
      <c r="G11" s="14">
        <v>1</v>
      </c>
      <c r="H11" s="24">
        <v>355.88</v>
      </c>
      <c r="I11" s="14">
        <f t="shared" si="2"/>
        <v>355.88</v>
      </c>
      <c r="J11" s="9"/>
      <c r="K11" s="8"/>
      <c r="L11" s="9"/>
      <c r="M11" s="25">
        <v>1021.83</v>
      </c>
      <c r="N11" s="20">
        <f t="shared" si="0"/>
        <v>1021.83</v>
      </c>
      <c r="O11" s="35">
        <f t="shared" si="3"/>
        <v>1021.83</v>
      </c>
      <c r="P11" s="35">
        <f t="shared" si="1"/>
        <v>1021.83</v>
      </c>
      <c r="Q11" s="9"/>
    </row>
    <row r="12" spans="2:17" x14ac:dyDescent="0.25">
      <c r="B12" s="8">
        <v>4</v>
      </c>
      <c r="C12" s="11" t="s">
        <v>17</v>
      </c>
      <c r="D12" s="11" t="s">
        <v>21</v>
      </c>
      <c r="E12" s="21" t="s">
        <v>22</v>
      </c>
      <c r="F12" s="13" t="s">
        <v>13</v>
      </c>
      <c r="G12" s="14">
        <v>1</v>
      </c>
      <c r="H12" s="24">
        <v>312.62</v>
      </c>
      <c r="I12" s="14">
        <f t="shared" si="2"/>
        <v>312.62</v>
      </c>
      <c r="J12" s="9"/>
      <c r="K12" s="8"/>
      <c r="L12" s="9"/>
      <c r="M12" s="25">
        <v>1021.83</v>
      </c>
      <c r="N12" s="20">
        <f t="shared" si="0"/>
        <v>1021.83</v>
      </c>
      <c r="O12" s="35">
        <f t="shared" si="3"/>
        <v>1021.83</v>
      </c>
      <c r="P12" s="35">
        <f t="shared" si="1"/>
        <v>1021.83</v>
      </c>
      <c r="Q12" s="9"/>
    </row>
    <row r="13" spans="2:17" x14ac:dyDescent="0.25">
      <c r="B13" s="8">
        <v>5</v>
      </c>
      <c r="C13" s="11" t="s">
        <v>17</v>
      </c>
      <c r="D13" s="11" t="s">
        <v>21</v>
      </c>
      <c r="E13" s="22" t="s">
        <v>23</v>
      </c>
      <c r="F13" s="13" t="s">
        <v>13</v>
      </c>
      <c r="G13" s="14">
        <v>3</v>
      </c>
      <c r="H13" s="24">
        <v>2676.87</v>
      </c>
      <c r="I13" s="14">
        <f t="shared" si="2"/>
        <v>8030.61</v>
      </c>
      <c r="J13" s="9"/>
      <c r="K13" s="8"/>
      <c r="L13" s="9"/>
      <c r="M13" s="25">
        <v>6214.24</v>
      </c>
      <c r="N13" s="20">
        <f t="shared" si="0"/>
        <v>18642.72</v>
      </c>
      <c r="O13" s="35">
        <f t="shared" si="3"/>
        <v>6214.24</v>
      </c>
      <c r="P13" s="35">
        <f t="shared" si="1"/>
        <v>18642.72</v>
      </c>
      <c r="Q13" s="9"/>
    </row>
    <row r="14" spans="2:17" ht="29.25" x14ac:dyDescent="0.25">
      <c r="B14" s="8">
        <v>6</v>
      </c>
      <c r="C14" s="11" t="s">
        <v>17</v>
      </c>
      <c r="D14" s="11" t="s">
        <v>21</v>
      </c>
      <c r="E14" s="22" t="s">
        <v>24</v>
      </c>
      <c r="F14" s="13" t="s">
        <v>13</v>
      </c>
      <c r="G14" s="14">
        <v>1</v>
      </c>
      <c r="H14" s="24">
        <v>386.8</v>
      </c>
      <c r="I14" s="14">
        <f t="shared" si="2"/>
        <v>386.8</v>
      </c>
      <c r="J14" s="9"/>
      <c r="K14" s="8"/>
      <c r="L14" s="9"/>
      <c r="M14" s="25">
        <v>623.1</v>
      </c>
      <c r="N14" s="20">
        <f t="shared" si="0"/>
        <v>623.1</v>
      </c>
      <c r="O14" s="35">
        <f t="shared" si="3"/>
        <v>623.1</v>
      </c>
      <c r="P14" s="35">
        <f t="shared" si="1"/>
        <v>623.1</v>
      </c>
      <c r="Q14" s="9"/>
    </row>
    <row r="15" spans="2:17" x14ac:dyDescent="0.25">
      <c r="B15" s="8">
        <v>7</v>
      </c>
      <c r="C15" s="11" t="s">
        <v>17</v>
      </c>
      <c r="D15" s="11" t="s">
        <v>21</v>
      </c>
      <c r="E15" s="22" t="s">
        <v>25</v>
      </c>
      <c r="F15" s="13" t="s">
        <v>13</v>
      </c>
      <c r="G15" s="14">
        <v>1</v>
      </c>
      <c r="H15" s="24">
        <v>1090.55</v>
      </c>
      <c r="I15" s="14">
        <f t="shared" si="2"/>
        <v>1090.55</v>
      </c>
      <c r="J15" s="9"/>
      <c r="K15" s="8"/>
      <c r="L15" s="9"/>
      <c r="M15" s="25">
        <v>1891.5</v>
      </c>
      <c r="N15" s="20">
        <f t="shared" si="0"/>
        <v>1891.5</v>
      </c>
      <c r="O15" s="35">
        <f t="shared" si="3"/>
        <v>1891.5</v>
      </c>
      <c r="P15" s="35">
        <f t="shared" si="1"/>
        <v>1891.5</v>
      </c>
      <c r="Q15" s="9"/>
    </row>
    <row r="16" spans="2:17" x14ac:dyDescent="0.25">
      <c r="B16" s="8">
        <v>8</v>
      </c>
      <c r="C16" s="11" t="s">
        <v>17</v>
      </c>
      <c r="D16" s="11" t="s">
        <v>21</v>
      </c>
      <c r="E16" s="22" t="s">
        <v>26</v>
      </c>
      <c r="F16" s="13" t="s">
        <v>13</v>
      </c>
      <c r="G16" s="14">
        <v>3</v>
      </c>
      <c r="H16" s="24">
        <v>164.55</v>
      </c>
      <c r="I16" s="14">
        <f t="shared" si="2"/>
        <v>493.65000000000003</v>
      </c>
      <c r="J16" s="9"/>
      <c r="K16" s="8"/>
      <c r="L16" s="9"/>
      <c r="M16" s="25">
        <v>418.56</v>
      </c>
      <c r="N16" s="20">
        <f t="shared" si="0"/>
        <v>1255.68</v>
      </c>
      <c r="O16" s="35">
        <f t="shared" si="3"/>
        <v>418.56</v>
      </c>
      <c r="P16" s="35">
        <f t="shared" si="1"/>
        <v>1255.68</v>
      </c>
      <c r="Q16" s="9"/>
    </row>
    <row r="17" spans="2:17" ht="29.25" x14ac:dyDescent="0.25">
      <c r="B17" s="8">
        <v>9</v>
      </c>
      <c r="C17" s="11" t="s">
        <v>17</v>
      </c>
      <c r="D17" s="11" t="s">
        <v>21</v>
      </c>
      <c r="E17" s="22" t="s">
        <v>27</v>
      </c>
      <c r="F17" s="13" t="s">
        <v>13</v>
      </c>
      <c r="G17" s="14">
        <v>10</v>
      </c>
      <c r="H17" s="24">
        <v>994.5</v>
      </c>
      <c r="I17" s="14">
        <f t="shared" si="2"/>
        <v>9945</v>
      </c>
      <c r="J17" s="9"/>
      <c r="K17" s="8"/>
      <c r="L17" s="9"/>
      <c r="M17" s="25">
        <v>1307.6300000000001</v>
      </c>
      <c r="N17" s="20">
        <f t="shared" si="0"/>
        <v>13076.300000000001</v>
      </c>
      <c r="O17" s="35">
        <f t="shared" si="3"/>
        <v>1307.6300000000001</v>
      </c>
      <c r="P17" s="35">
        <f t="shared" si="1"/>
        <v>13076.300000000001</v>
      </c>
      <c r="Q17" s="9"/>
    </row>
    <row r="18" spans="2:17" x14ac:dyDescent="0.25">
      <c r="B18" s="8">
        <v>10</v>
      </c>
      <c r="C18" s="11" t="s">
        <v>17</v>
      </c>
      <c r="D18" s="11" t="s">
        <v>21</v>
      </c>
      <c r="E18" s="22" t="s">
        <v>28</v>
      </c>
      <c r="F18" s="13" t="s">
        <v>13</v>
      </c>
      <c r="G18" s="15">
        <v>8</v>
      </c>
      <c r="H18" s="24">
        <v>93.78</v>
      </c>
      <c r="I18" s="14">
        <f t="shared" si="2"/>
        <v>750.24</v>
      </c>
      <c r="J18" s="9"/>
      <c r="K18" s="8"/>
      <c r="L18" s="9"/>
      <c r="M18" s="25">
        <v>304.33999999999997</v>
      </c>
      <c r="N18" s="20">
        <f t="shared" si="0"/>
        <v>2434.7199999999998</v>
      </c>
      <c r="O18" s="35">
        <f t="shared" si="3"/>
        <v>304.33999999999997</v>
      </c>
      <c r="P18" s="35">
        <f t="shared" si="1"/>
        <v>2434.7199999999998</v>
      </c>
      <c r="Q18" s="9"/>
    </row>
    <row r="19" spans="2:17" ht="29.25" x14ac:dyDescent="0.25">
      <c r="B19" s="8">
        <v>11</v>
      </c>
      <c r="C19" s="11" t="s">
        <v>17</v>
      </c>
      <c r="D19" s="11" t="s">
        <v>21</v>
      </c>
      <c r="E19" s="22" t="s">
        <v>29</v>
      </c>
      <c r="F19" s="13" t="s">
        <v>13</v>
      </c>
      <c r="G19" s="15">
        <v>1</v>
      </c>
      <c r="H19" s="24">
        <v>91.52</v>
      </c>
      <c r="I19" s="14">
        <f t="shared" si="2"/>
        <v>91.52</v>
      </c>
      <c r="J19" s="9"/>
      <c r="K19" s="17"/>
      <c r="L19" s="9"/>
      <c r="M19" s="25">
        <v>319.62</v>
      </c>
      <c r="N19" s="20">
        <f t="shared" si="0"/>
        <v>319.62</v>
      </c>
      <c r="O19" s="35">
        <f t="shared" si="3"/>
        <v>319.62</v>
      </c>
      <c r="P19" s="35">
        <f t="shared" si="1"/>
        <v>319.62</v>
      </c>
      <c r="Q19" s="9"/>
    </row>
    <row r="20" spans="2:17" x14ac:dyDescent="0.25">
      <c r="B20" s="8"/>
      <c r="C20" s="11"/>
      <c r="D20" s="11"/>
      <c r="E20" s="21" t="s">
        <v>14</v>
      </c>
      <c r="F20" s="13"/>
      <c r="G20" s="16">
        <v>32</v>
      </c>
      <c r="H20" s="19"/>
      <c r="I20" s="38">
        <f>SUM(I9:I19)</f>
        <v>22545.629999999997</v>
      </c>
      <c r="J20" s="10"/>
      <c r="K20" s="17"/>
      <c r="L20" s="10"/>
      <c r="M20" s="18"/>
      <c r="N20" s="36">
        <f>SUM(N9:N19)</f>
        <v>43186.390000000007</v>
      </c>
      <c r="O20" s="10"/>
      <c r="P20" s="37">
        <f>SUM(P9:P19)</f>
        <v>43186.390000000007</v>
      </c>
      <c r="Q20" s="10"/>
    </row>
    <row r="21" spans="2:17" x14ac:dyDescent="0.25">
      <c r="B21" s="8"/>
      <c r="C21" s="11"/>
      <c r="D21" s="11"/>
      <c r="E21" s="21"/>
      <c r="F21" s="13"/>
      <c r="G21" s="16"/>
      <c r="H21" s="19"/>
      <c r="I21" s="19"/>
      <c r="J21" s="10"/>
      <c r="K21" s="17"/>
      <c r="L21" s="10"/>
      <c r="M21" s="18"/>
      <c r="N21" s="18"/>
      <c r="O21" s="10"/>
      <c r="P21" s="10"/>
      <c r="Q21" s="10"/>
    </row>
    <row r="22" spans="2:17" x14ac:dyDescent="0.25">
      <c r="B22" s="8"/>
      <c r="C22" s="11"/>
      <c r="D22" s="11"/>
      <c r="E22" s="12"/>
      <c r="F22" s="13"/>
      <c r="G22" s="16"/>
      <c r="H22" s="19"/>
      <c r="I22" s="19"/>
      <c r="J22" s="10"/>
      <c r="K22" s="17"/>
      <c r="L22" s="10"/>
      <c r="M22" s="19"/>
      <c r="N22" s="19"/>
      <c r="O22" s="10"/>
      <c r="P22" s="10"/>
      <c r="Q22" s="10"/>
    </row>
    <row r="23" spans="2:17" x14ac:dyDescent="0.25">
      <c r="B23" s="26"/>
      <c r="C23" s="27"/>
      <c r="D23" s="27"/>
      <c r="E23" s="28"/>
      <c r="F23" s="29"/>
      <c r="G23" s="30"/>
      <c r="H23" s="31"/>
      <c r="I23" s="31"/>
      <c r="J23" s="32"/>
      <c r="K23" s="33"/>
      <c r="L23" s="32"/>
      <c r="M23" s="31"/>
      <c r="N23" s="31"/>
      <c r="O23" s="32"/>
      <c r="P23" s="32"/>
      <c r="Q23" s="32"/>
    </row>
    <row r="46" ht="40.5" customHeight="1" x14ac:dyDescent="0.25"/>
  </sheetData>
  <mergeCells count="2">
    <mergeCell ref="B3:Q3"/>
    <mergeCell ref="B5:Q5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BF1E-C905-4493-9FAF-F31F7959823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2025-05-15T05:08:18Z</dcterms:modified>
</cp:coreProperties>
</file>